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5315" windowHeight="8550" activeTab="0"/>
  </bookViews>
  <sheets>
    <sheet name=" 2014 год" sheetId="1" r:id="rId1"/>
  </sheets>
  <definedNames>
    <definedName name="_xlnm.Print_Titles" localSheetId="0">' 2014 год'!$8:$8</definedName>
  </definedNames>
  <calcPr fullCalcOnLoad="1"/>
</workbook>
</file>

<file path=xl/sharedStrings.xml><?xml version="1.0" encoding="utf-8"?>
<sst xmlns="http://schemas.openxmlformats.org/spreadsheetml/2006/main" count="352" uniqueCount="242">
  <si>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</si>
  <si>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</si>
  <si>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</si>
  <si>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</si>
  <si>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</si>
  <si>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</si>
  <si>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</si>
  <si>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</si>
  <si>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</si>
  <si>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</si>
  <si>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</si>
  <si>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</si>
  <si>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</si>
  <si>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</si>
  <si>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</si>
  <si>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</si>
  <si>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</si>
  <si>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 xml:space="preserve">Ввод в действие газовых сетей                          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</si>
  <si>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</si>
  <si>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</si>
  <si>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</si>
  <si>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</si>
  <si>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</si>
  <si>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</si>
  <si>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</si>
  <si>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</si>
  <si>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</si>
  <si>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</si>
  <si>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</si>
  <si>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</si>
  <si>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</si>
  <si>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</si>
  <si>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</si>
  <si>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</si>
  <si>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</si>
  <si>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</si>
  <si>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</si>
  <si>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</si>
  <si>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</si>
  <si>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</si>
  <si>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</si>
  <si>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</si>
  <si>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</si>
  <si>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</si>
  <si>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</si>
  <si>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</si>
  <si>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</si>
  <si>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</si>
  <si>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</si>
  <si>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</si>
  <si>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</si>
  <si>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</si>
  <si>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</si>
  <si>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</si>
  <si>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</si>
  <si>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</si>
  <si>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</si>
  <si>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</si>
  <si>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</si>
  <si>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</si>
  <si>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</si>
  <si>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</si>
  <si>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</si>
  <si>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</si>
  <si>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</si>
  <si>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</si>
  <si>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</si>
  <si>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</si>
  <si>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</si>
  <si>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</si>
  <si>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</si>
  <si>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</si>
  <si>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</si>
  <si>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</si>
  <si>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</si>
  <si>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</si>
  <si>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</si>
  <si>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</si>
  <si>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</si>
  <si>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</si>
  <si>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</si>
  <si>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</si>
  <si>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</si>
  <si>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</si>
  <si>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</si>
  <si>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</si>
  <si>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</si>
  <si>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</si>
  <si>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</si>
  <si>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</si>
  <si>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</si>
  <si>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</si>
  <si>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</si>
  <si>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</si>
  <si>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</si>
  <si>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</si>
  <si>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</si>
  <si>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</si>
  <si>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</si>
  <si>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</si>
  <si>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</si>
  <si>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</si>
  <si>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</si>
  <si>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</si>
  <si>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</si>
  <si>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</si>
  <si>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</si>
  <si>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</si>
  <si>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х</t>
  </si>
  <si>
    <t>Пиломатериалы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</si>
  <si>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</si>
  <si>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</si>
  <si>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</si>
  <si>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</si>
  <si>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</si>
  <si>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</si>
  <si>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</si>
  <si>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Деловая древесина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</si>
  <si>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</si>
  <si>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</si>
  <si>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</si>
  <si>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</si>
  <si>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</si>
  <si>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</si>
  <si>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</si>
  <si>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</si>
  <si>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</si>
  <si>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</si>
  <si>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</si>
  <si>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</si>
  <si>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</si>
  <si>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</si>
  <si>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</si>
  <si>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</si>
  <si>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</si>
  <si>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</si>
  <si>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</si>
  <si>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</si>
  <si>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</si>
  <si>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</si>
  <si>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</si>
  <si>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</si>
  <si>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</si>
  <si>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</si>
  <si>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</si>
  <si>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</si>
  <si>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</si>
  <si>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</si>
  <si>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</si>
  <si>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</si>
  <si>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</si>
  <si>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</si>
  <si>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</si>
  <si>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</si>
  <si>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 xml:space="preserve">Среднесписочная численность работников 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</si>
  <si>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</si>
  <si>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</si>
  <si>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</si>
  <si>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</si>
  <si>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</si>
  <si>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</si>
  <si>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     </t>
    </r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</si>
  <si>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</si>
  <si>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</si>
  <si>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</si>
  <si>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</si>
  <si>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Численность детей школьного возраста, охваченных услугами учреждений дополнительного образования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</si>
  <si>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</si>
  <si>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</si>
  <si>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</si>
  <si>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</si>
  <si>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X.    Безопасность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</si>
  <si>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</si>
  <si>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</si>
  <si>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</si>
  <si>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</si>
  <si>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</si>
  <si>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Объем инвестиций в основной капитал (без субъектов малого предпринимательства)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</si>
  <si>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</si>
  <si>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</si>
  <si>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</si>
  <si>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</si>
  <si>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</si>
  <si>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</si>
  <si>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</si>
  <si>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</si>
  <si>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</si>
  <si>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</si>
  <si>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</si>
  <si>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</si>
  <si>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</si>
  <si>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</si>
  <si>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</si>
  <si>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</si>
  <si>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</si>
  <si>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</si>
  <si>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</si>
  <si>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 школы искусств (музыкальные школы)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</si>
  <si>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</si>
  <si>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</si>
  <si>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</si>
  <si>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</si>
  <si>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</si>
  <si>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</si>
  <si>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</si>
  <si>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</si>
  <si>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</si>
  <si>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</si>
  <si>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</si>
  <si>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</si>
  <si>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</si>
  <si>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</si>
  <si>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Ввод в действие автомобильных дорог общего  пользования регионального или межмуниципального значения с твердым покрытием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</si>
  <si>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</si>
  <si>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</si>
  <si>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</si>
  <si>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Ввод в действие автомобильных дорог общего  пользования местного значения с твердым покрытием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</si>
  <si>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</si>
  <si>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</si>
  <si>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</si>
  <si>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</si>
  <si>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</si>
  <si>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</si>
  <si>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</si>
  <si>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 xml:space="preserve">   Уватского муниципального  района </t>
  </si>
  <si>
    <t>нефть</t>
  </si>
  <si>
    <t>млн.тонн</t>
  </si>
  <si>
    <t>1 /287</t>
  </si>
  <si>
    <t>1 /1600</t>
  </si>
  <si>
    <t xml:space="preserve">  3       /2157</t>
  </si>
  <si>
    <t>047</t>
  </si>
  <si>
    <t>048</t>
  </si>
  <si>
    <t>049</t>
  </si>
  <si>
    <t>январь-март 2014 года</t>
  </si>
  <si>
    <t>План на 2014 год</t>
  </si>
  <si>
    <t>Факт 1 кв
 2014 г.</t>
  </si>
  <si>
    <t>15 / 1586</t>
  </si>
  <si>
    <t xml:space="preserve">Наличие объектов розничной торговли по состоянию на 01.04.14 г. </t>
  </si>
  <si>
    <t xml:space="preserve">Наличие объектов общественного питания по состоянию на 01.04.14 г. </t>
  </si>
  <si>
    <t xml:space="preserve">Торговая площадь предприятий розничной торговли по состоянию на 01.04.14 г. </t>
  </si>
  <si>
    <t xml:space="preserve">Количество посадочных мест в предприятиях общественного питания по состоянию на 01.04.14 г. </t>
  </si>
  <si>
    <t xml:space="preserve">% к 2013г.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</si>
</sst>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1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7" fillId="33" borderId="0" xfId="0" applyFont="1" applyFill="1" applyBorder="1" applyAlignment="1" quotePrefix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5" fillId="0" borderId="15" xfId="0" applyFont="1" applyBorder="1" applyAlignment="1">
      <alignment horizontal="left" wrapText="1"/>
    </xf>
    <xf numFmtId="0" fontId="17" fillId="33" borderId="16" xfId="0" applyFont="1" applyFill="1" applyBorder="1" applyAlignment="1" quotePrefix="1">
      <alignment horizontal="center" wrapText="1"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left" wrapText="1" indent="1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left" wrapText="1" indent="1"/>
    </xf>
    <xf numFmtId="0" fontId="11" fillId="33" borderId="16" xfId="0" applyFont="1" applyFill="1" applyBorder="1" applyAlignment="1" quotePrefix="1">
      <alignment horizontal="center" wrapText="1"/>
    </xf>
    <xf numFmtId="0" fontId="19" fillId="33" borderId="16" xfId="0" applyFont="1" applyFill="1" applyBorder="1" applyAlignment="1" quotePrefix="1">
      <alignment horizontal="center" wrapText="1"/>
    </xf>
    <xf numFmtId="0" fontId="55" fillId="0" borderId="15" xfId="0" applyFont="1" applyBorder="1" applyAlignment="1">
      <alignment wrapText="1"/>
    </xf>
    <xf numFmtId="0" fontId="56" fillId="33" borderId="16" xfId="0" applyFont="1" applyFill="1" applyBorder="1" applyAlignment="1" quotePrefix="1">
      <alignment horizontal="center" wrapText="1"/>
    </xf>
    <xf numFmtId="49" fontId="57" fillId="0" borderId="15" xfId="0" applyNumberFormat="1" applyFont="1" applyBorder="1" applyAlignment="1" applyProtection="1">
      <alignment horizontal="center" vertical="center"/>
      <protection/>
    </xf>
    <xf numFmtId="0" fontId="55" fillId="0" borderId="15" xfId="0" applyFont="1" applyBorder="1" applyAlignment="1">
      <alignment horizontal="center"/>
    </xf>
    <xf numFmtId="0" fontId="58" fillId="0" borderId="15" xfId="0" applyFont="1" applyBorder="1" applyAlignment="1">
      <alignment wrapText="1"/>
    </xf>
    <xf numFmtId="0" fontId="56" fillId="33" borderId="16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17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3181350</xdr:colOff>
      <xdr:row>151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41395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">
      <selection activeCell="A22" sqref="A22"/>
    </sheetView>
  </sheetViews>
  <sheetFormatPr defaultColWidth="9.25390625" defaultRowHeight="12.75"/>
  <cols>
    <col min="1" max="1" width="53.625" style="10" customWidth="1"/>
    <col min="2" max="2" width="1.75390625" style="1" hidden="1" customWidth="1"/>
    <col min="3" max="3" width="6.75390625" style="60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138</v>
      </c>
    </row>
    <row r="2" spans="1:6" ht="12.75" customHeight="1">
      <c r="A2" s="4" t="s">
        <v>0</v>
      </c>
      <c r="B2" s="4"/>
      <c r="C2" s="61"/>
      <c r="D2" s="3"/>
      <c r="E2" s="3"/>
      <c r="F2" s="3"/>
    </row>
    <row r="3" spans="1:6" ht="13.5" customHeight="1">
      <c r="A3" s="4" t="s">
        <v>1</v>
      </c>
      <c r="B3" s="4"/>
      <c r="C3" s="61"/>
      <c r="D3" s="3"/>
      <c r="E3" s="3"/>
      <c r="F3" s="3"/>
    </row>
    <row r="4" spans="1:6" ht="17.25" customHeight="1">
      <c r="A4" s="4" t="s">
        <v>224</v>
      </c>
      <c r="B4" s="4"/>
      <c r="C4" s="61"/>
      <c r="D4" s="3"/>
      <c r="E4" s="3"/>
      <c r="F4" s="3"/>
    </row>
    <row r="5" spans="1:6" ht="13.5" customHeight="1">
      <c r="A5" s="4" t="s">
        <v>233</v>
      </c>
      <c r="B5" s="4"/>
      <c r="C5" s="61"/>
      <c r="D5" s="3"/>
      <c r="E5" s="3"/>
      <c r="F5" s="3"/>
    </row>
    <row r="6" spans="1:6" ht="13.5" customHeight="1">
      <c r="A6" s="4"/>
      <c r="B6" s="4"/>
      <c r="C6" s="61"/>
      <c r="D6" s="3"/>
      <c r="E6" s="3"/>
      <c r="F6" s="3"/>
    </row>
    <row r="7" spans="1:6" ht="12" customHeight="1">
      <c r="A7" s="93"/>
      <c r="B7" s="93"/>
      <c r="C7" s="93"/>
      <c r="D7" s="93"/>
      <c r="E7" s="94"/>
      <c r="F7" s="94"/>
    </row>
    <row r="8" spans="1:6" ht="30" customHeight="1">
      <c r="A8" s="6"/>
      <c r="B8" s="11" t="s">
        <v>114</v>
      </c>
      <c r="C8" s="62" t="s">
        <v>48</v>
      </c>
      <c r="D8" s="7" t="s">
        <v>49</v>
      </c>
      <c r="E8" s="8" t="s">
        <v>98</v>
      </c>
      <c r="F8" s="9" t="s">
        <v>241</v>
      </c>
    </row>
    <row r="9" spans="1:8" ht="28.5" customHeight="1">
      <c r="A9" s="12" t="s">
        <v>107</v>
      </c>
      <c r="B9" s="13"/>
      <c r="C9" s="63"/>
      <c r="D9" s="14"/>
      <c r="E9" s="15"/>
      <c r="F9" s="16"/>
      <c r="H9" s="86"/>
    </row>
    <row r="10" spans="1:6" ht="15" customHeight="1">
      <c r="A10" s="17" t="s">
        <v>153</v>
      </c>
      <c r="B10" s="18"/>
      <c r="C10" s="64" t="s">
        <v>83</v>
      </c>
      <c r="D10" s="19" t="s">
        <v>82</v>
      </c>
      <c r="E10" s="20">
        <v>19387</v>
      </c>
      <c r="F10" s="21">
        <v>99.9</v>
      </c>
    </row>
    <row r="11" spans="1:6" ht="15" customHeight="1">
      <c r="A11" s="17" t="s">
        <v>148</v>
      </c>
      <c r="B11" s="18"/>
      <c r="C11" s="64" t="str">
        <f>TEXT(IF(D11="","",IF(C10="",IF(C9="",IF(C8="",C7+1,C8+1),C9+1),C10+1)),"000")</f>
        <v>002</v>
      </c>
      <c r="D11" s="19" t="s">
        <v>82</v>
      </c>
      <c r="E11" s="20">
        <v>71</v>
      </c>
      <c r="F11" s="21">
        <v>84</v>
      </c>
    </row>
    <row r="12" spans="1:6" ht="15" customHeight="1">
      <c r="A12" s="17" t="s">
        <v>149</v>
      </c>
      <c r="B12" s="18"/>
      <c r="C12" s="64" t="str">
        <f aca="true" t="shared" si="0" ref="C12:C73">TEXT(IF(D12="","",IF(C11="",IF(C10="",IF(C9="",C8+1,C9+1),C10+1),C11+1)),"000")</f>
        <v>003</v>
      </c>
      <c r="D12" s="19" t="s">
        <v>82</v>
      </c>
      <c r="E12" s="20">
        <v>59</v>
      </c>
      <c r="F12" s="21">
        <v>85</v>
      </c>
    </row>
    <row r="13" spans="1:6" ht="15" customHeight="1">
      <c r="A13" s="17" t="s">
        <v>104</v>
      </c>
      <c r="B13" s="18"/>
      <c r="C13" s="64" t="str">
        <f t="shared" si="0"/>
        <v>004</v>
      </c>
      <c r="D13" s="19" t="s">
        <v>82</v>
      </c>
      <c r="E13" s="20">
        <v>12</v>
      </c>
      <c r="F13" s="21"/>
    </row>
    <row r="14" spans="1:6" ht="28.5" customHeight="1">
      <c r="A14" s="22" t="s">
        <v>156</v>
      </c>
      <c r="B14" s="18"/>
      <c r="C14" s="64">
        <f t="shared" si="0"/>
      </c>
      <c r="D14" s="21"/>
      <c r="E14" s="20"/>
      <c r="F14" s="21"/>
    </row>
    <row r="15" spans="1:6" ht="39" customHeight="1">
      <c r="A15" s="23" t="s">
        <v>175</v>
      </c>
      <c r="B15" s="18"/>
      <c r="C15" s="64" t="str">
        <f t="shared" si="0"/>
        <v>005</v>
      </c>
      <c r="D15" s="24" t="s">
        <v>4</v>
      </c>
      <c r="E15" s="102">
        <v>32126261</v>
      </c>
      <c r="F15" s="102">
        <v>149.8</v>
      </c>
    </row>
    <row r="16" spans="1:6" ht="16.5" customHeight="1">
      <c r="A16" s="23" t="s">
        <v>139</v>
      </c>
      <c r="B16" s="18"/>
      <c r="C16" s="64">
        <f t="shared" si="0"/>
      </c>
      <c r="D16" s="24"/>
      <c r="E16" s="102"/>
      <c r="F16" s="102"/>
    </row>
    <row r="17" spans="1:6" ht="16.5" customHeight="1">
      <c r="A17" s="23" t="s">
        <v>182</v>
      </c>
      <c r="B17" s="18" t="s">
        <v>83</v>
      </c>
      <c r="C17" s="64" t="str">
        <f t="shared" si="0"/>
        <v>006</v>
      </c>
      <c r="D17" s="24" t="s">
        <v>4</v>
      </c>
      <c r="E17" s="102">
        <v>31758804</v>
      </c>
      <c r="F17" s="102">
        <v>150.4</v>
      </c>
    </row>
    <row r="18" spans="1:6" ht="16.5" customHeight="1">
      <c r="A18" s="23" t="s">
        <v>183</v>
      </c>
      <c r="B18" s="25" t="s">
        <v>84</v>
      </c>
      <c r="C18" s="64" t="str">
        <f t="shared" si="0"/>
        <v>007</v>
      </c>
      <c r="D18" s="24" t="s">
        <v>4</v>
      </c>
      <c r="E18" s="102">
        <v>35223</v>
      </c>
      <c r="F18" s="102">
        <v>136.6</v>
      </c>
    </row>
    <row r="19" spans="1:6" ht="17.25" customHeight="1">
      <c r="A19" s="26" t="s">
        <v>184</v>
      </c>
      <c r="B19" s="25" t="s">
        <v>85</v>
      </c>
      <c r="C19" s="64" t="str">
        <f t="shared" si="0"/>
        <v>008</v>
      </c>
      <c r="D19" s="24" t="s">
        <v>4</v>
      </c>
      <c r="E19" s="102">
        <v>332234</v>
      </c>
      <c r="F19" s="95">
        <v>112.2</v>
      </c>
    </row>
    <row r="20" spans="1:6" ht="33.75" customHeight="1">
      <c r="A20" s="28" t="s">
        <v>6</v>
      </c>
      <c r="B20" s="18"/>
      <c r="C20" s="64">
        <f t="shared" si="0"/>
      </c>
      <c r="D20" s="27"/>
      <c r="E20" s="95"/>
      <c r="F20" s="95"/>
    </row>
    <row r="21" spans="1:6" ht="15" customHeight="1">
      <c r="A21" s="29" t="s">
        <v>117</v>
      </c>
      <c r="B21" s="30"/>
      <c r="C21" s="64" t="str">
        <f t="shared" si="0"/>
        <v>009</v>
      </c>
      <c r="D21" s="27" t="s">
        <v>5</v>
      </c>
      <c r="E21" s="95">
        <v>13.6</v>
      </c>
      <c r="F21" s="95">
        <v>75</v>
      </c>
    </row>
    <row r="22" spans="1:6" ht="15" customHeight="1">
      <c r="A22" s="29" t="s">
        <v>109</v>
      </c>
      <c r="B22" s="31"/>
      <c r="C22" s="64" t="str">
        <f t="shared" si="0"/>
        <v>010</v>
      </c>
      <c r="D22" s="27" t="s">
        <v>5</v>
      </c>
      <c r="E22" s="95">
        <v>0.7</v>
      </c>
      <c r="F22" s="95">
        <v>78</v>
      </c>
    </row>
    <row r="23" spans="1:6" ht="15" customHeight="1">
      <c r="A23" s="29" t="s">
        <v>118</v>
      </c>
      <c r="B23" s="31"/>
      <c r="C23" s="64" t="str">
        <f t="shared" si="0"/>
        <v>011</v>
      </c>
      <c r="D23" s="27" t="s">
        <v>119</v>
      </c>
      <c r="E23" s="95"/>
      <c r="F23" s="95"/>
    </row>
    <row r="24" spans="1:6" ht="15" customHeight="1">
      <c r="A24" s="29" t="s">
        <v>120</v>
      </c>
      <c r="B24" s="31"/>
      <c r="C24" s="64" t="str">
        <f t="shared" si="0"/>
        <v>012</v>
      </c>
      <c r="D24" s="27" t="s">
        <v>119</v>
      </c>
      <c r="E24" s="27"/>
      <c r="F24" s="27"/>
    </row>
    <row r="25" spans="1:6" ht="15" customHeight="1">
      <c r="A25" s="29" t="s">
        <v>121</v>
      </c>
      <c r="B25" s="31"/>
      <c r="C25" s="64" t="str">
        <f t="shared" si="0"/>
        <v>013</v>
      </c>
      <c r="D25" s="27" t="s">
        <v>4</v>
      </c>
      <c r="E25" s="27"/>
      <c r="F25" s="27"/>
    </row>
    <row r="26" spans="1:6" ht="17.25" customHeight="1">
      <c r="A26" s="29" t="s">
        <v>51</v>
      </c>
      <c r="B26" s="30" t="s">
        <v>54</v>
      </c>
      <c r="C26" s="64" t="str">
        <f t="shared" si="0"/>
        <v>014</v>
      </c>
      <c r="D26" s="27" t="s">
        <v>5</v>
      </c>
      <c r="E26" s="27"/>
      <c r="F26" s="27"/>
    </row>
    <row r="27" spans="1:6" ht="17.25" customHeight="1">
      <c r="A27" s="29" t="s">
        <v>132</v>
      </c>
      <c r="B27" s="30"/>
      <c r="C27" s="64" t="str">
        <f t="shared" si="0"/>
        <v>015</v>
      </c>
      <c r="D27" s="32" t="s">
        <v>122</v>
      </c>
      <c r="E27" s="27"/>
      <c r="F27" s="27"/>
    </row>
    <row r="28" spans="1:6" ht="27.75" customHeight="1">
      <c r="A28" s="29" t="s">
        <v>133</v>
      </c>
      <c r="B28" s="30" t="s">
        <v>86</v>
      </c>
      <c r="C28" s="64" t="str">
        <f t="shared" si="0"/>
        <v>016</v>
      </c>
      <c r="D28" s="32" t="s">
        <v>122</v>
      </c>
      <c r="E28" s="27"/>
      <c r="F28" s="27"/>
    </row>
    <row r="29" spans="1:6" ht="15.75" customHeight="1">
      <c r="A29" s="29" t="s">
        <v>134</v>
      </c>
      <c r="B29" s="33"/>
      <c r="C29" s="64" t="str">
        <f t="shared" si="0"/>
        <v>017</v>
      </c>
      <c r="D29" s="32" t="s">
        <v>122</v>
      </c>
      <c r="E29" s="27"/>
      <c r="F29" s="27"/>
    </row>
    <row r="30" spans="1:6" ht="15.75" customHeight="1">
      <c r="A30" s="29" t="s">
        <v>123</v>
      </c>
      <c r="B30" s="34"/>
      <c r="C30" s="64" t="str">
        <f t="shared" si="0"/>
        <v>018</v>
      </c>
      <c r="D30" s="35" t="s">
        <v>5</v>
      </c>
      <c r="E30" s="27"/>
      <c r="F30" s="27"/>
    </row>
    <row r="31" spans="1:6" ht="15.75" customHeight="1">
      <c r="A31" s="29" t="s">
        <v>53</v>
      </c>
      <c r="B31" s="30" t="s">
        <v>55</v>
      </c>
      <c r="C31" s="64" t="str">
        <f t="shared" si="0"/>
        <v>019</v>
      </c>
      <c r="D31" s="27" t="s">
        <v>5</v>
      </c>
      <c r="E31" s="27"/>
      <c r="F31" s="27"/>
    </row>
    <row r="32" spans="1:6" ht="27" customHeight="1">
      <c r="A32" s="29" t="s">
        <v>124</v>
      </c>
      <c r="B32" s="30"/>
      <c r="C32" s="64" t="str">
        <f t="shared" si="0"/>
        <v>020</v>
      </c>
      <c r="D32" s="27" t="s">
        <v>4</v>
      </c>
      <c r="E32" s="27"/>
      <c r="F32" s="27"/>
    </row>
    <row r="33" spans="1:6" ht="15" customHeight="1">
      <c r="A33" s="29" t="s">
        <v>110</v>
      </c>
      <c r="B33" s="31"/>
      <c r="C33" s="64" t="str">
        <f t="shared" si="0"/>
        <v>021</v>
      </c>
      <c r="D33" s="27" t="s">
        <v>111</v>
      </c>
      <c r="E33" s="27"/>
      <c r="F33" s="27"/>
    </row>
    <row r="34" spans="1:6" ht="18.75" customHeight="1">
      <c r="A34" s="29" t="s">
        <v>125</v>
      </c>
      <c r="B34" s="31"/>
      <c r="C34" s="64" t="str">
        <f t="shared" si="0"/>
        <v>022</v>
      </c>
      <c r="D34" s="27" t="s">
        <v>126</v>
      </c>
      <c r="E34" s="27"/>
      <c r="F34" s="27"/>
    </row>
    <row r="35" spans="1:6" ht="18.75" customHeight="1">
      <c r="A35" s="29" t="s">
        <v>7</v>
      </c>
      <c r="B35" s="25" t="s">
        <v>87</v>
      </c>
      <c r="C35" s="64" t="str">
        <f t="shared" si="0"/>
        <v>023</v>
      </c>
      <c r="D35" s="27" t="s">
        <v>8</v>
      </c>
      <c r="E35" s="27"/>
      <c r="F35" s="27"/>
    </row>
    <row r="36" spans="1:6" ht="17.25" customHeight="1">
      <c r="A36" s="29" t="s">
        <v>9</v>
      </c>
      <c r="B36" s="25" t="s">
        <v>33</v>
      </c>
      <c r="C36" s="64" t="str">
        <f t="shared" si="0"/>
        <v>024</v>
      </c>
      <c r="D36" s="27" t="s">
        <v>8</v>
      </c>
      <c r="E36" s="27"/>
      <c r="F36" s="27"/>
    </row>
    <row r="37" spans="1:6" ht="17.25" customHeight="1">
      <c r="A37" s="29" t="s">
        <v>26</v>
      </c>
      <c r="B37" s="25" t="s">
        <v>88</v>
      </c>
      <c r="C37" s="64" t="str">
        <f t="shared" si="0"/>
        <v>025</v>
      </c>
      <c r="D37" s="27" t="s">
        <v>25</v>
      </c>
      <c r="E37" s="27"/>
      <c r="F37" s="27"/>
    </row>
    <row r="38" spans="1:6" ht="17.25" customHeight="1">
      <c r="A38" s="29" t="s">
        <v>101</v>
      </c>
      <c r="B38" s="18"/>
      <c r="C38" s="64" t="str">
        <f t="shared" si="0"/>
        <v>026</v>
      </c>
      <c r="D38" s="27" t="s">
        <v>8</v>
      </c>
      <c r="E38" s="27"/>
      <c r="F38" s="27"/>
    </row>
    <row r="39" spans="1:6" ht="17.25" customHeight="1">
      <c r="A39" s="29" t="s">
        <v>10</v>
      </c>
      <c r="B39" s="25" t="s">
        <v>89</v>
      </c>
      <c r="C39" s="64" t="str">
        <f t="shared" si="0"/>
        <v>027</v>
      </c>
      <c r="D39" s="27" t="s">
        <v>8</v>
      </c>
      <c r="E39" s="20"/>
      <c r="F39" s="21"/>
    </row>
    <row r="40" spans="1:6" ht="16.5" customHeight="1">
      <c r="A40" s="29" t="s">
        <v>11</v>
      </c>
      <c r="B40" s="25" t="s">
        <v>90</v>
      </c>
      <c r="C40" s="64" t="str">
        <f t="shared" si="0"/>
        <v>028</v>
      </c>
      <c r="D40" s="27" t="s">
        <v>8</v>
      </c>
      <c r="E40" s="20"/>
      <c r="F40" s="21"/>
    </row>
    <row r="41" spans="1:6" ht="17.25" customHeight="1">
      <c r="A41" s="29" t="s">
        <v>23</v>
      </c>
      <c r="B41" s="25" t="s">
        <v>91</v>
      </c>
      <c r="C41" s="64" t="str">
        <f t="shared" si="0"/>
        <v>029</v>
      </c>
      <c r="D41" s="27" t="s">
        <v>8</v>
      </c>
      <c r="E41" s="20"/>
      <c r="F41" s="21"/>
    </row>
    <row r="42" spans="1:6" ht="18.75" customHeight="1">
      <c r="A42" s="29" t="s">
        <v>24</v>
      </c>
      <c r="B42" s="25" t="s">
        <v>92</v>
      </c>
      <c r="C42" s="64" t="str">
        <f t="shared" si="0"/>
        <v>030</v>
      </c>
      <c r="D42" s="27" t="s">
        <v>25</v>
      </c>
      <c r="E42" s="20"/>
      <c r="F42" s="21"/>
    </row>
    <row r="43" spans="1:6" ht="15" customHeight="1">
      <c r="A43" s="29" t="s">
        <v>102</v>
      </c>
      <c r="B43" s="18"/>
      <c r="C43" s="64" t="str">
        <f t="shared" si="0"/>
        <v>031</v>
      </c>
      <c r="D43" s="27" t="s">
        <v>8</v>
      </c>
      <c r="E43" s="102">
        <v>19.3</v>
      </c>
      <c r="F43" s="102">
        <v>60</v>
      </c>
    </row>
    <row r="44" spans="1:6" ht="18" customHeight="1">
      <c r="A44" s="29" t="s">
        <v>12</v>
      </c>
      <c r="B44" s="25" t="s">
        <v>93</v>
      </c>
      <c r="C44" s="64" t="str">
        <f t="shared" si="0"/>
        <v>032</v>
      </c>
      <c r="D44" s="27" t="s">
        <v>8</v>
      </c>
      <c r="E44" s="102"/>
      <c r="F44" s="102"/>
    </row>
    <row r="45" spans="1:6" ht="17.25" customHeight="1">
      <c r="A45" s="29" t="s">
        <v>13</v>
      </c>
      <c r="B45" s="25" t="s">
        <v>94</v>
      </c>
      <c r="C45" s="64" t="str">
        <f t="shared" si="0"/>
        <v>033</v>
      </c>
      <c r="D45" s="27" t="s">
        <v>8</v>
      </c>
      <c r="E45" s="102"/>
      <c r="F45" s="102"/>
    </row>
    <row r="46" spans="1:6" ht="17.25" customHeight="1">
      <c r="A46" s="29" t="s">
        <v>14</v>
      </c>
      <c r="B46" s="25" t="s">
        <v>95</v>
      </c>
      <c r="C46" s="64" t="str">
        <f t="shared" si="0"/>
        <v>034</v>
      </c>
      <c r="D46" s="27" t="s">
        <v>8</v>
      </c>
      <c r="E46" s="95">
        <v>0.618</v>
      </c>
      <c r="F46" s="95">
        <v>26.3</v>
      </c>
    </row>
    <row r="47" spans="1:6" ht="17.25" customHeight="1">
      <c r="A47" s="68" t="s">
        <v>202</v>
      </c>
      <c r="B47" s="69"/>
      <c r="C47" s="70" t="str">
        <f t="shared" si="0"/>
        <v>035</v>
      </c>
      <c r="D47" s="71" t="s">
        <v>8</v>
      </c>
      <c r="E47" s="95"/>
      <c r="F47" s="95"/>
    </row>
    <row r="48" spans="1:6" ht="17.25" customHeight="1">
      <c r="A48" s="29" t="s">
        <v>15</v>
      </c>
      <c r="B48" s="25" t="s">
        <v>96</v>
      </c>
      <c r="C48" s="64" t="str">
        <f t="shared" si="0"/>
        <v>036</v>
      </c>
      <c r="D48" s="27" t="s">
        <v>8</v>
      </c>
      <c r="E48" s="95">
        <v>138.3</v>
      </c>
      <c r="F48" s="95">
        <v>76.2</v>
      </c>
    </row>
    <row r="49" spans="1:6" ht="17.25" customHeight="1">
      <c r="A49" s="29" t="s">
        <v>140</v>
      </c>
      <c r="B49" s="25"/>
      <c r="C49" s="64" t="str">
        <f t="shared" si="0"/>
        <v>037</v>
      </c>
      <c r="D49" s="27" t="s">
        <v>141</v>
      </c>
      <c r="E49" s="95"/>
      <c r="F49" s="95"/>
    </row>
    <row r="50" spans="1:6" ht="19.5" customHeight="1">
      <c r="A50" s="68" t="s">
        <v>199</v>
      </c>
      <c r="B50" s="69"/>
      <c r="C50" s="70" t="str">
        <f t="shared" si="0"/>
        <v>038</v>
      </c>
      <c r="D50" s="71" t="s">
        <v>141</v>
      </c>
      <c r="E50" s="95"/>
      <c r="F50" s="95"/>
    </row>
    <row r="51" spans="1:6" ht="23.25" customHeight="1">
      <c r="A51" s="68" t="s">
        <v>200</v>
      </c>
      <c r="B51" s="69"/>
      <c r="C51" s="70" t="str">
        <f t="shared" si="0"/>
        <v>039</v>
      </c>
      <c r="D51" s="72" t="s">
        <v>201</v>
      </c>
      <c r="E51" s="95"/>
      <c r="F51" s="95"/>
    </row>
    <row r="52" spans="1:6" ht="36" customHeight="1">
      <c r="A52" s="29" t="s">
        <v>113</v>
      </c>
      <c r="B52" s="25" t="s">
        <v>97</v>
      </c>
      <c r="C52" s="64" t="str">
        <f t="shared" si="0"/>
        <v>040</v>
      </c>
      <c r="D52" s="36" t="s">
        <v>52</v>
      </c>
      <c r="E52" s="95"/>
      <c r="F52" s="95"/>
    </row>
    <row r="53" spans="1:6" ht="18.75" customHeight="1">
      <c r="A53" s="29" t="s">
        <v>225</v>
      </c>
      <c r="B53" s="25"/>
      <c r="C53" s="64" t="s">
        <v>40</v>
      </c>
      <c r="D53" s="27" t="s">
        <v>226</v>
      </c>
      <c r="E53" s="95">
        <v>2.6</v>
      </c>
      <c r="F53" s="95">
        <v>123.8</v>
      </c>
    </row>
    <row r="54" spans="1:6" ht="17.25" customHeight="1">
      <c r="A54" s="29"/>
      <c r="B54" s="25"/>
      <c r="C54" s="64" t="s">
        <v>41</v>
      </c>
      <c r="D54" s="27"/>
      <c r="E54" s="27"/>
      <c r="F54" s="27"/>
    </row>
    <row r="55" spans="1:6" ht="20.25" customHeight="1">
      <c r="A55" s="29"/>
      <c r="B55" s="25" t="s">
        <v>32</v>
      </c>
      <c r="C55" s="64" t="s">
        <v>42</v>
      </c>
      <c r="D55" s="27"/>
      <c r="E55" s="27"/>
      <c r="F55" s="27"/>
    </row>
    <row r="56" spans="1:6" ht="19.5" customHeight="1">
      <c r="A56" s="37" t="s">
        <v>157</v>
      </c>
      <c r="B56" s="25"/>
      <c r="C56" s="64">
        <f t="shared" si="0"/>
      </c>
      <c r="D56" s="27"/>
      <c r="E56" s="27"/>
      <c r="F56" s="27"/>
    </row>
    <row r="57" spans="1:6" ht="28.5" customHeight="1">
      <c r="A57" s="28" t="s">
        <v>162</v>
      </c>
      <c r="B57" s="25"/>
      <c r="C57" s="64">
        <f>TEXT(IF(D57="","",IF(#REF!="",IF(#REF!="",IF(#REF!="",#REF!+1,#REF!+1),#REF!+1),#REF!+1)),"000")</f>
      </c>
      <c r="D57" s="27"/>
      <c r="E57" s="27"/>
      <c r="F57" s="27"/>
    </row>
    <row r="58" spans="1:6" ht="16.5" customHeight="1">
      <c r="A58" s="23" t="s">
        <v>163</v>
      </c>
      <c r="B58" s="25"/>
      <c r="C58" s="64" t="str">
        <f t="shared" si="0"/>
        <v>044</v>
      </c>
      <c r="D58" s="27" t="s">
        <v>8</v>
      </c>
      <c r="E58" s="27">
        <v>141.5</v>
      </c>
      <c r="F58" s="27">
        <v>98</v>
      </c>
    </row>
    <row r="59" spans="1:6" ht="16.5" customHeight="1">
      <c r="A59" s="23" t="s">
        <v>164</v>
      </c>
      <c r="B59" s="25"/>
      <c r="C59" s="64" t="s">
        <v>44</v>
      </c>
      <c r="D59" s="27" t="s">
        <v>8</v>
      </c>
      <c r="E59" s="27">
        <v>316.5</v>
      </c>
      <c r="F59" s="27">
        <v>91.3</v>
      </c>
    </row>
    <row r="60" spans="1:6" ht="16.5" customHeight="1">
      <c r="A60" s="80"/>
      <c r="B60" s="81"/>
      <c r="C60" s="82"/>
      <c r="D60" s="83"/>
      <c r="E60" s="27"/>
      <c r="F60" s="27"/>
    </row>
    <row r="61" spans="1:6" ht="30" customHeight="1">
      <c r="A61" s="28" t="s">
        <v>165</v>
      </c>
      <c r="B61" s="25"/>
      <c r="C61" s="64">
        <f>TEXT(IF(D61="","",IF(C60="",IF(C58="",IF(C57="",#REF!+1,C57+1),C58+1),C60+1)),"000")</f>
      </c>
      <c r="D61" s="27"/>
      <c r="E61" s="27"/>
      <c r="F61" s="27"/>
    </row>
    <row r="62" spans="1:6" ht="16.5" customHeight="1">
      <c r="A62" s="23" t="s">
        <v>163</v>
      </c>
      <c r="B62" s="25"/>
      <c r="C62" s="64" t="s">
        <v>45</v>
      </c>
      <c r="D62" s="27" t="s">
        <v>8</v>
      </c>
      <c r="E62" s="27">
        <v>5.6</v>
      </c>
      <c r="F62" s="27">
        <v>190</v>
      </c>
    </row>
    <row r="63" spans="1:6" ht="16.5" customHeight="1">
      <c r="A63" s="23" t="s">
        <v>164</v>
      </c>
      <c r="B63" s="25"/>
      <c r="C63" s="64" t="s">
        <v>230</v>
      </c>
      <c r="D63" s="27" t="s">
        <v>8</v>
      </c>
      <c r="E63" s="27">
        <v>15.46</v>
      </c>
      <c r="F63" s="27">
        <v>90</v>
      </c>
    </row>
    <row r="64" spans="1:6" ht="16.5" customHeight="1">
      <c r="A64" s="80"/>
      <c r="B64" s="81"/>
      <c r="C64" s="82"/>
      <c r="D64" s="83"/>
      <c r="E64" s="27"/>
      <c r="F64" s="27"/>
    </row>
    <row r="65" spans="1:6" ht="28.5" customHeight="1">
      <c r="A65" s="84" t="s">
        <v>222</v>
      </c>
      <c r="B65" s="18"/>
      <c r="C65" s="64">
        <f>TEXT(IF(D65="","",IF(C64="",IF(C62="",IF(C61="",C60+1,C61+1),C62+1),C64+1)),"000")</f>
      </c>
      <c r="D65" s="27"/>
      <c r="E65" s="27"/>
      <c r="F65" s="27"/>
    </row>
    <row r="66" spans="1:6" ht="16.5" customHeight="1">
      <c r="A66" s="38" t="s">
        <v>150</v>
      </c>
      <c r="B66" s="18"/>
      <c r="C66" s="64" t="s">
        <v>231</v>
      </c>
      <c r="D66" s="27" t="s">
        <v>103</v>
      </c>
      <c r="E66" s="27">
        <v>1144</v>
      </c>
      <c r="F66" s="27">
        <v>88.8</v>
      </c>
    </row>
    <row r="67" spans="1:6" ht="16.5" customHeight="1">
      <c r="A67" s="49" t="s">
        <v>145</v>
      </c>
      <c r="B67" s="18"/>
      <c r="C67" s="64" t="s">
        <v>232</v>
      </c>
      <c r="D67" s="27" t="s">
        <v>103</v>
      </c>
      <c r="E67" s="27">
        <v>457</v>
      </c>
      <c r="F67" s="27">
        <v>81</v>
      </c>
    </row>
    <row r="68" spans="1:6" ht="16.5" customHeight="1">
      <c r="A68" s="38" t="s">
        <v>151</v>
      </c>
      <c r="B68" s="18"/>
      <c r="C68" s="64" t="str">
        <f t="shared" si="0"/>
        <v>050</v>
      </c>
      <c r="D68" s="27" t="s">
        <v>103</v>
      </c>
      <c r="E68" s="27">
        <v>411</v>
      </c>
      <c r="F68" s="27">
        <v>98</v>
      </c>
    </row>
    <row r="69" spans="1:6" ht="27" customHeight="1">
      <c r="A69" s="84" t="s">
        <v>223</v>
      </c>
      <c r="B69" s="18"/>
      <c r="C69" s="64">
        <f t="shared" si="0"/>
      </c>
      <c r="D69" s="27"/>
      <c r="E69" s="27"/>
      <c r="F69" s="27"/>
    </row>
    <row r="70" spans="1:6" ht="16.5" customHeight="1">
      <c r="A70" s="38" t="s">
        <v>150</v>
      </c>
      <c r="B70" s="18"/>
      <c r="C70" s="64" t="str">
        <f t="shared" si="0"/>
        <v>051</v>
      </c>
      <c r="D70" s="27" t="s">
        <v>103</v>
      </c>
      <c r="E70" s="27">
        <v>227</v>
      </c>
      <c r="F70" s="27">
        <v>72</v>
      </c>
    </row>
    <row r="71" spans="1:6" ht="16.5" customHeight="1">
      <c r="A71" s="49" t="s">
        <v>145</v>
      </c>
      <c r="B71" s="18"/>
      <c r="C71" s="64" t="str">
        <f t="shared" si="0"/>
        <v>052</v>
      </c>
      <c r="D71" s="27" t="s">
        <v>103</v>
      </c>
      <c r="E71" s="27">
        <v>80</v>
      </c>
      <c r="F71" s="27">
        <v>58</v>
      </c>
    </row>
    <row r="72" spans="1:6" ht="16.5" customHeight="1">
      <c r="A72" s="38" t="s">
        <v>151</v>
      </c>
      <c r="B72" s="18"/>
      <c r="C72" s="64" t="str">
        <f t="shared" si="0"/>
        <v>053</v>
      </c>
      <c r="D72" s="27" t="s">
        <v>103</v>
      </c>
      <c r="E72" s="27">
        <v>34</v>
      </c>
      <c r="F72" s="27">
        <v>147</v>
      </c>
    </row>
    <row r="73" spans="1:6" ht="24" customHeight="1">
      <c r="A73" s="23" t="s">
        <v>203</v>
      </c>
      <c r="B73" s="18"/>
      <c r="C73" s="64" t="str">
        <f t="shared" si="0"/>
        <v>054</v>
      </c>
      <c r="D73" s="27" t="s">
        <v>8</v>
      </c>
      <c r="E73" s="27"/>
      <c r="F73" s="27"/>
    </row>
    <row r="74" spans="1:6" ht="24" customHeight="1">
      <c r="A74" s="23" t="s">
        <v>205</v>
      </c>
      <c r="B74" s="18"/>
      <c r="C74" s="64" t="s">
        <v>62</v>
      </c>
      <c r="D74" s="27" t="s">
        <v>169</v>
      </c>
      <c r="E74" s="27">
        <v>237</v>
      </c>
      <c r="F74" s="27">
        <v>173</v>
      </c>
    </row>
    <row r="75" spans="1:6" ht="24" customHeight="1">
      <c r="A75" s="80" t="s">
        <v>220</v>
      </c>
      <c r="B75" s="85"/>
      <c r="C75" s="82" t="s">
        <v>219</v>
      </c>
      <c r="D75" s="83" t="s">
        <v>103</v>
      </c>
      <c r="E75" s="27"/>
      <c r="F75" s="27"/>
    </row>
    <row r="76" spans="1:6" ht="33.75" customHeight="1">
      <c r="A76" s="80" t="s">
        <v>221</v>
      </c>
      <c r="B76" s="85"/>
      <c r="C76" s="82" t="s">
        <v>63</v>
      </c>
      <c r="D76" s="83" t="s">
        <v>103</v>
      </c>
      <c r="E76" s="27">
        <v>10</v>
      </c>
      <c r="F76" s="27">
        <v>100</v>
      </c>
    </row>
    <row r="77" spans="1:6" ht="23.25" customHeight="1">
      <c r="A77" s="22" t="s">
        <v>158</v>
      </c>
      <c r="B77" s="18"/>
      <c r="C77" s="64">
        <f>TEXT(IF(D77="","",IF(C76="",IF(C73="",IF(#REF!="",#REF!+1,#REF!+1),C73+1),C76+1)),"000")</f>
      </c>
      <c r="D77" s="27"/>
      <c r="E77" s="27"/>
      <c r="F77" s="27"/>
    </row>
    <row r="78" spans="1:6" ht="25.5" customHeight="1">
      <c r="A78" s="23" t="s">
        <v>177</v>
      </c>
      <c r="B78" s="25" t="s">
        <v>34</v>
      </c>
      <c r="C78" s="64" t="str">
        <f>TEXT(IF(D78="","",IF(C77="",IF(C76="",IF(C73="",#REF!+1,C73+1),C76+1),C77+1)),"000")</f>
        <v>057</v>
      </c>
      <c r="D78" s="27" t="s">
        <v>178</v>
      </c>
      <c r="E78" s="95">
        <v>8700</v>
      </c>
      <c r="F78" s="100">
        <v>116.5</v>
      </c>
    </row>
    <row r="79" spans="1:8" ht="37.5" customHeight="1">
      <c r="A79" s="23" t="s">
        <v>217</v>
      </c>
      <c r="B79" s="25" t="s">
        <v>35</v>
      </c>
      <c r="C79" s="64" t="str">
        <f>TEXT(IF(D79="","",IF(C78="",IF(C77="",IF(C76="",C73+1,C76+1),C77+1),C78+1)),"000")</f>
        <v>058</v>
      </c>
      <c r="D79" s="27" t="s">
        <v>178</v>
      </c>
      <c r="E79" s="95">
        <v>1950.8</v>
      </c>
      <c r="F79" s="101">
        <v>151.9</v>
      </c>
      <c r="G79" s="90"/>
      <c r="H79" s="90"/>
    </row>
    <row r="80" spans="1:8" ht="20.25" customHeight="1">
      <c r="A80" s="23" t="s">
        <v>179</v>
      </c>
      <c r="B80" s="25" t="s">
        <v>36</v>
      </c>
      <c r="C80" s="64" t="str">
        <f aca="true" t="shared" si="1" ref="C80:C136">TEXT(IF(D80="","",IF(C79="",IF(C78="",IF(C77="",C76+1,C77+1),C78+1),C79+1)),"000")</f>
        <v>059</v>
      </c>
      <c r="D80" s="27" t="s">
        <v>180</v>
      </c>
      <c r="E80" s="95">
        <v>0.588</v>
      </c>
      <c r="F80" s="101">
        <v>20</v>
      </c>
      <c r="G80" s="91"/>
      <c r="H80" s="91"/>
    </row>
    <row r="81" spans="1:8" ht="18.75" customHeight="1">
      <c r="A81" s="23" t="s">
        <v>181</v>
      </c>
      <c r="B81" s="25"/>
      <c r="C81" s="64" t="str">
        <f t="shared" si="1"/>
        <v>060</v>
      </c>
      <c r="D81" s="27" t="s">
        <v>180</v>
      </c>
      <c r="E81" s="95">
        <v>0.588</v>
      </c>
      <c r="F81" s="101">
        <v>20</v>
      </c>
      <c r="G81" s="91"/>
      <c r="H81" s="91"/>
    </row>
    <row r="82" spans="1:6" ht="24" customHeight="1">
      <c r="A82" s="48" t="s">
        <v>216</v>
      </c>
      <c r="B82" s="25" t="s">
        <v>37</v>
      </c>
      <c r="C82" s="64" t="str">
        <f t="shared" si="1"/>
        <v>061</v>
      </c>
      <c r="D82" s="27" t="s">
        <v>16</v>
      </c>
      <c r="E82" s="27"/>
      <c r="F82" s="92"/>
    </row>
    <row r="83" spans="1:6" ht="39.75" customHeight="1">
      <c r="A83" s="48" t="s">
        <v>212</v>
      </c>
      <c r="B83" s="25"/>
      <c r="C83" s="64" t="str">
        <f t="shared" si="1"/>
        <v>062</v>
      </c>
      <c r="D83" s="27" t="s">
        <v>16</v>
      </c>
      <c r="E83" s="27"/>
      <c r="F83" s="27"/>
    </row>
    <row r="84" spans="1:6" ht="24" customHeight="1">
      <c r="A84" s="22" t="s">
        <v>159</v>
      </c>
      <c r="B84" s="18"/>
      <c r="C84" s="64">
        <f>TEXT(IF(D84="","",IF(C82="",IF(C81="",IF(C80="",C79+1,C80+1),C81+1),C82+1)),"000")</f>
      </c>
      <c r="D84" s="27"/>
      <c r="E84" s="27"/>
      <c r="F84" s="27"/>
    </row>
    <row r="85" spans="1:6" ht="24.75" customHeight="1">
      <c r="A85" s="23" t="s">
        <v>116</v>
      </c>
      <c r="B85" s="25" t="s">
        <v>41</v>
      </c>
      <c r="C85" s="64" t="str">
        <f t="shared" si="1"/>
        <v>063</v>
      </c>
      <c r="D85" s="27" t="s">
        <v>18</v>
      </c>
      <c r="E85" s="95">
        <v>390</v>
      </c>
      <c r="F85" s="95">
        <v>93</v>
      </c>
    </row>
    <row r="86" spans="1:6" ht="18" customHeight="1">
      <c r="A86" s="47" t="s">
        <v>50</v>
      </c>
      <c r="B86" s="25" t="s">
        <v>42</v>
      </c>
      <c r="C86" s="64" t="str">
        <f t="shared" si="1"/>
        <v>064</v>
      </c>
      <c r="D86" s="27" t="s">
        <v>18</v>
      </c>
      <c r="E86" s="95">
        <v>102</v>
      </c>
      <c r="F86" s="95">
        <v>100</v>
      </c>
    </row>
    <row r="87" spans="1:6" ht="16.5" customHeight="1">
      <c r="A87" s="47" t="s">
        <v>142</v>
      </c>
      <c r="B87" s="25" t="s">
        <v>43</v>
      </c>
      <c r="C87" s="64" t="str">
        <f t="shared" si="1"/>
        <v>065</v>
      </c>
      <c r="D87" s="27" t="s">
        <v>18</v>
      </c>
      <c r="E87" s="95">
        <v>288</v>
      </c>
      <c r="F87" s="95">
        <v>90</v>
      </c>
    </row>
    <row r="88" spans="1:6" ht="20.25" customHeight="1">
      <c r="A88" s="23" t="s">
        <v>115</v>
      </c>
      <c r="B88" s="25" t="s">
        <v>44</v>
      </c>
      <c r="C88" s="64" t="str">
        <f t="shared" si="1"/>
        <v>066</v>
      </c>
      <c r="D88" s="27" t="s">
        <v>20</v>
      </c>
      <c r="E88" s="95">
        <v>456825</v>
      </c>
      <c r="F88" s="95">
        <v>56</v>
      </c>
    </row>
    <row r="89" spans="1:6" ht="21.75" customHeight="1">
      <c r="A89" s="23" t="s">
        <v>143</v>
      </c>
      <c r="B89" s="25"/>
      <c r="C89" s="64" t="str">
        <f t="shared" si="1"/>
        <v>067</v>
      </c>
      <c r="D89" s="27" t="s">
        <v>20</v>
      </c>
      <c r="E89" s="95">
        <v>317175</v>
      </c>
      <c r="F89" s="95">
        <v>148</v>
      </c>
    </row>
    <row r="90" spans="1:6" ht="27.75" customHeight="1">
      <c r="A90" s="23" t="s">
        <v>29</v>
      </c>
      <c r="B90" s="25" t="s">
        <v>45</v>
      </c>
      <c r="C90" s="64" t="str">
        <f t="shared" si="1"/>
        <v>068</v>
      </c>
      <c r="D90" s="27" t="s">
        <v>82</v>
      </c>
      <c r="E90" s="95">
        <f>E91+E92</f>
        <v>2115</v>
      </c>
      <c r="F90" s="95">
        <v>106</v>
      </c>
    </row>
    <row r="91" spans="1:6" ht="20.25" customHeight="1">
      <c r="A91" s="23" t="s">
        <v>144</v>
      </c>
      <c r="B91" s="25"/>
      <c r="C91" s="64" t="str">
        <f t="shared" si="1"/>
        <v>069</v>
      </c>
      <c r="D91" s="27" t="s">
        <v>82</v>
      </c>
      <c r="E91" s="95">
        <v>1455</v>
      </c>
      <c r="F91" s="95">
        <v>100</v>
      </c>
    </row>
    <row r="92" spans="1:6" ht="27" customHeight="1">
      <c r="A92" s="23" t="s">
        <v>176</v>
      </c>
      <c r="B92" s="25"/>
      <c r="C92" s="64" t="str">
        <f t="shared" si="1"/>
        <v>070</v>
      </c>
      <c r="D92" s="27" t="s">
        <v>82</v>
      </c>
      <c r="E92" s="95">
        <v>660</v>
      </c>
      <c r="F92" s="95">
        <v>82</v>
      </c>
    </row>
    <row r="93" spans="1:6" ht="21" customHeight="1">
      <c r="A93" s="23" t="s">
        <v>218</v>
      </c>
      <c r="B93" s="79"/>
      <c r="C93" s="64" t="str">
        <f t="shared" si="1"/>
        <v>071</v>
      </c>
      <c r="D93" s="27" t="s">
        <v>20</v>
      </c>
      <c r="E93" s="95">
        <v>2258</v>
      </c>
      <c r="F93" s="95">
        <v>101.3</v>
      </c>
    </row>
    <row r="94" spans="1:6" ht="21" customHeight="1">
      <c r="A94" s="37" t="s">
        <v>127</v>
      </c>
      <c r="B94" s="18"/>
      <c r="C94" s="64">
        <f t="shared" si="1"/>
      </c>
      <c r="D94" s="39"/>
      <c r="E94" s="95"/>
      <c r="F94" s="99"/>
    </row>
    <row r="95" spans="1:6" ht="30.75" customHeight="1">
      <c r="A95" s="29" t="s">
        <v>237</v>
      </c>
      <c r="B95" s="25"/>
      <c r="C95" s="64" t="str">
        <f t="shared" si="1"/>
        <v>072</v>
      </c>
      <c r="D95" s="27" t="s">
        <v>18</v>
      </c>
      <c r="E95" s="103">
        <v>182</v>
      </c>
      <c r="F95" s="104">
        <v>101</v>
      </c>
    </row>
    <row r="96" spans="1:6" ht="30.75" customHeight="1">
      <c r="A96" s="29" t="s">
        <v>213</v>
      </c>
      <c r="B96" s="78"/>
      <c r="C96" s="64" t="str">
        <f t="shared" si="1"/>
        <v>073</v>
      </c>
      <c r="D96" s="27" t="s">
        <v>18</v>
      </c>
      <c r="E96" s="95"/>
      <c r="F96" s="99"/>
    </row>
    <row r="97" spans="1:6" ht="30" customHeight="1">
      <c r="A97" s="29" t="s">
        <v>238</v>
      </c>
      <c r="B97" s="25"/>
      <c r="C97" s="64" t="str">
        <f t="shared" si="1"/>
        <v>074</v>
      </c>
      <c r="D97" s="27" t="s">
        <v>18</v>
      </c>
      <c r="E97" s="103">
        <v>36</v>
      </c>
      <c r="F97" s="105">
        <v>102.9</v>
      </c>
    </row>
    <row r="98" spans="1:6" ht="30" customHeight="1">
      <c r="A98" s="68" t="s">
        <v>214</v>
      </c>
      <c r="B98" s="25"/>
      <c r="C98" s="64" t="str">
        <f t="shared" si="1"/>
        <v>075</v>
      </c>
      <c r="D98" s="27" t="s">
        <v>18</v>
      </c>
      <c r="E98" s="95"/>
      <c r="F98" s="99"/>
    </row>
    <row r="99" spans="1:6" ht="24.75" customHeight="1">
      <c r="A99" s="29" t="s">
        <v>239</v>
      </c>
      <c r="B99" s="25"/>
      <c r="C99" s="64" t="str">
        <f t="shared" si="1"/>
        <v>076</v>
      </c>
      <c r="D99" s="27" t="s">
        <v>191</v>
      </c>
      <c r="E99" s="95">
        <v>11427</v>
      </c>
      <c r="F99" s="95">
        <v>101</v>
      </c>
    </row>
    <row r="100" spans="1:6" ht="27" customHeight="1">
      <c r="A100" s="29" t="s">
        <v>240</v>
      </c>
      <c r="B100" s="25"/>
      <c r="C100" s="64" t="str">
        <f t="shared" si="1"/>
        <v>077</v>
      </c>
      <c r="D100" s="27" t="s">
        <v>18</v>
      </c>
      <c r="E100" s="95">
        <v>1635</v>
      </c>
      <c r="F100" s="95">
        <v>100.4</v>
      </c>
    </row>
    <row r="101" spans="1:6" ht="25.5" customHeight="1">
      <c r="A101" s="29" t="s">
        <v>155</v>
      </c>
      <c r="B101" s="25" t="s">
        <v>46</v>
      </c>
      <c r="C101" s="64" t="str">
        <f t="shared" si="1"/>
        <v>078</v>
      </c>
      <c r="D101" s="27" t="s">
        <v>18</v>
      </c>
      <c r="E101" s="27">
        <v>27</v>
      </c>
      <c r="F101" s="27">
        <v>100</v>
      </c>
    </row>
    <row r="102" spans="1:6" ht="37.5" customHeight="1">
      <c r="A102" s="68" t="s">
        <v>215</v>
      </c>
      <c r="B102" s="25"/>
      <c r="C102" s="64" t="str">
        <f t="shared" si="1"/>
        <v>079</v>
      </c>
      <c r="D102" s="27" t="s">
        <v>18</v>
      </c>
      <c r="E102" s="95"/>
      <c r="F102" s="27"/>
    </row>
    <row r="103" spans="1:6" ht="18" customHeight="1">
      <c r="A103" s="29" t="s">
        <v>60</v>
      </c>
      <c r="B103" s="25" t="s">
        <v>47</v>
      </c>
      <c r="C103" s="64" t="str">
        <f t="shared" si="1"/>
        <v>080</v>
      </c>
      <c r="D103" s="27" t="s">
        <v>4</v>
      </c>
      <c r="E103" s="27">
        <v>7223.59</v>
      </c>
      <c r="F103" s="27">
        <v>106.7</v>
      </c>
    </row>
    <row r="104" spans="1:6" ht="24.75" customHeight="1">
      <c r="A104" s="29" t="s">
        <v>105</v>
      </c>
      <c r="B104" s="25" t="s">
        <v>62</v>
      </c>
      <c r="C104" s="64" t="str">
        <f t="shared" si="1"/>
        <v>081</v>
      </c>
      <c r="D104" s="27" t="s">
        <v>82</v>
      </c>
      <c r="E104" s="27">
        <v>48</v>
      </c>
      <c r="F104" s="27">
        <v>1022</v>
      </c>
    </row>
    <row r="105" spans="1:6" ht="17.25" customHeight="1">
      <c r="A105" s="29" t="s">
        <v>135</v>
      </c>
      <c r="B105" s="25"/>
      <c r="C105" s="64" t="str">
        <f t="shared" si="1"/>
        <v>082</v>
      </c>
      <c r="D105" s="27" t="s">
        <v>18</v>
      </c>
      <c r="E105" s="27"/>
      <c r="F105" s="27"/>
    </row>
    <row r="106" spans="1:6" ht="21.75" customHeight="1">
      <c r="A106" s="37" t="s">
        <v>112</v>
      </c>
      <c r="B106" s="18"/>
      <c r="C106" s="64">
        <f>TEXT(IF(D106="","",IF(C105="",IF(C104="",IF(C103="",C101+1,C103+1),C104+1),C105+1)),"000")</f>
      </c>
      <c r="D106" s="27"/>
      <c r="E106" s="27"/>
      <c r="F106" s="27"/>
    </row>
    <row r="107" spans="1:6" ht="42.75" customHeight="1">
      <c r="A107" s="48" t="s">
        <v>170</v>
      </c>
      <c r="B107" s="18"/>
      <c r="C107" s="64" t="str">
        <f t="shared" si="1"/>
        <v>083</v>
      </c>
      <c r="D107" s="27" t="s">
        <v>4</v>
      </c>
      <c r="E107" s="27">
        <v>49641.9</v>
      </c>
      <c r="F107" s="27">
        <v>154.5</v>
      </c>
    </row>
    <row r="108" spans="1:6" ht="30" customHeight="1">
      <c r="A108" s="48" t="s">
        <v>207</v>
      </c>
      <c r="B108" s="18"/>
      <c r="C108" s="64" t="str">
        <f t="shared" si="1"/>
        <v>084</v>
      </c>
      <c r="D108" s="27" t="s">
        <v>4</v>
      </c>
      <c r="E108" s="27">
        <v>0</v>
      </c>
      <c r="F108" s="27"/>
    </row>
    <row r="109" spans="1:6" ht="18.75" customHeight="1">
      <c r="A109" s="23" t="s">
        <v>17</v>
      </c>
      <c r="B109" s="25" t="s">
        <v>38</v>
      </c>
      <c r="C109" s="64" t="str">
        <f t="shared" si="1"/>
        <v>085</v>
      </c>
      <c r="D109" s="27" t="s">
        <v>16</v>
      </c>
      <c r="E109" s="27"/>
      <c r="F109" s="27"/>
    </row>
    <row r="110" spans="1:6" ht="16.5" customHeight="1">
      <c r="A110" s="23" t="s">
        <v>27</v>
      </c>
      <c r="B110" s="25" t="s">
        <v>39</v>
      </c>
      <c r="C110" s="64" t="str">
        <f t="shared" si="1"/>
        <v>086</v>
      </c>
      <c r="D110" s="27" t="s">
        <v>18</v>
      </c>
      <c r="E110" s="27"/>
      <c r="F110" s="27"/>
    </row>
    <row r="111" spans="1:6" ht="16.5" customHeight="1">
      <c r="A111" s="23" t="s">
        <v>19</v>
      </c>
      <c r="B111" s="25" t="s">
        <v>40</v>
      </c>
      <c r="C111" s="64" t="str">
        <f t="shared" si="1"/>
        <v>087</v>
      </c>
      <c r="D111" s="27" t="s">
        <v>18</v>
      </c>
      <c r="E111" s="27"/>
      <c r="F111" s="27"/>
    </row>
    <row r="112" spans="1:6" ht="30" customHeight="1">
      <c r="A112" s="23" t="s">
        <v>128</v>
      </c>
      <c r="B112" s="25" t="s">
        <v>63</v>
      </c>
      <c r="C112" s="64" t="str">
        <f t="shared" si="1"/>
        <v>088</v>
      </c>
      <c r="D112" s="27" t="s">
        <v>3</v>
      </c>
      <c r="E112" s="27">
        <v>100</v>
      </c>
      <c r="F112" s="27"/>
    </row>
    <row r="113" spans="1:6" ht="20.25" customHeight="1">
      <c r="A113" s="76" t="s">
        <v>210</v>
      </c>
      <c r="B113" s="25" t="s">
        <v>64</v>
      </c>
      <c r="C113" s="64" t="str">
        <f t="shared" si="1"/>
        <v>089</v>
      </c>
      <c r="D113" s="41" t="s">
        <v>2</v>
      </c>
      <c r="E113" s="27">
        <v>57801.5</v>
      </c>
      <c r="F113" s="27">
        <v>120.9</v>
      </c>
    </row>
    <row r="114" spans="1:6" ht="16.5" customHeight="1">
      <c r="A114" s="77" t="s">
        <v>136</v>
      </c>
      <c r="B114" s="25" t="s">
        <v>65</v>
      </c>
      <c r="C114" s="64" t="str">
        <f t="shared" si="1"/>
        <v>090</v>
      </c>
      <c r="D114" s="41" t="s">
        <v>2</v>
      </c>
      <c r="E114" s="27">
        <v>34202</v>
      </c>
      <c r="F114" s="27">
        <v>136.4</v>
      </c>
    </row>
    <row r="115" spans="1:6" ht="16.5" customHeight="1">
      <c r="A115" s="73" t="s">
        <v>204</v>
      </c>
      <c r="B115" s="69"/>
      <c r="C115" s="70" t="str">
        <f t="shared" si="1"/>
        <v>091</v>
      </c>
      <c r="D115" s="74" t="s">
        <v>2</v>
      </c>
      <c r="E115" s="27">
        <v>13897.4</v>
      </c>
      <c r="F115" s="27">
        <v>181.7</v>
      </c>
    </row>
    <row r="116" spans="1:6" ht="16.5" customHeight="1">
      <c r="A116" s="75" t="s">
        <v>211</v>
      </c>
      <c r="B116" s="25" t="s">
        <v>66</v>
      </c>
      <c r="C116" s="64" t="str">
        <f t="shared" si="1"/>
        <v>092</v>
      </c>
      <c r="D116" s="41" t="s">
        <v>2</v>
      </c>
      <c r="E116" s="27">
        <v>94721.5</v>
      </c>
      <c r="F116" s="27">
        <v>154.9</v>
      </c>
    </row>
    <row r="117" spans="1:6" ht="16.5" customHeight="1">
      <c r="A117" s="75" t="s">
        <v>208</v>
      </c>
      <c r="B117" s="25"/>
      <c r="C117" s="64" t="str">
        <f t="shared" si="1"/>
        <v>093</v>
      </c>
      <c r="D117" s="41" t="s">
        <v>2</v>
      </c>
      <c r="E117" s="27">
        <v>37972.1</v>
      </c>
      <c r="F117" s="27">
        <v>195.2</v>
      </c>
    </row>
    <row r="118" spans="1:6" ht="27" customHeight="1">
      <c r="A118" s="77" t="s">
        <v>209</v>
      </c>
      <c r="B118" s="25" t="s">
        <v>65</v>
      </c>
      <c r="C118" s="64" t="str">
        <f t="shared" si="1"/>
        <v>094</v>
      </c>
      <c r="D118" s="41" t="s">
        <v>2</v>
      </c>
      <c r="E118" s="27">
        <v>48129.6</v>
      </c>
      <c r="F118" s="27">
        <v>122.1</v>
      </c>
    </row>
    <row r="119" spans="1:6" ht="25.5" customHeight="1">
      <c r="A119" s="40" t="s">
        <v>192</v>
      </c>
      <c r="B119" s="25" t="s">
        <v>67</v>
      </c>
      <c r="C119" s="64" t="str">
        <f>TEXT(IF(D119="","",IF(C118="",IF(C116="",IF(C115="",C114+1,C115+1),C116+1),C118+1)),"000")</f>
        <v>095</v>
      </c>
      <c r="D119" s="41" t="s">
        <v>21</v>
      </c>
      <c r="E119" s="27">
        <v>317</v>
      </c>
      <c r="F119" s="27">
        <v>110</v>
      </c>
    </row>
    <row r="120" spans="1:6" ht="26.25" customHeight="1">
      <c r="A120" s="23" t="s">
        <v>193</v>
      </c>
      <c r="B120" s="25" t="s">
        <v>68</v>
      </c>
      <c r="C120" s="64" t="str">
        <f>TEXT(IF(D120="","",IF(C119="",IF(C118="",IF(C116="",C115+1,C116+1),C118+1),C119+1)),"000")</f>
        <v>096</v>
      </c>
      <c r="D120" s="27" t="s">
        <v>2</v>
      </c>
      <c r="E120" s="27">
        <v>1623.9</v>
      </c>
      <c r="F120" s="27">
        <v>116.5</v>
      </c>
    </row>
    <row r="121" spans="1:6" ht="18.75" customHeight="1">
      <c r="A121" s="40" t="s">
        <v>194</v>
      </c>
      <c r="B121" s="25" t="s">
        <v>69</v>
      </c>
      <c r="C121" s="64" t="str">
        <f>TEXT(IF(D121="","",IF(C120="",IF(C119="",IF(C118="",C116+1,C118+1),C119+1),C120+1)),"000")</f>
        <v>097</v>
      </c>
      <c r="D121" s="27" t="s">
        <v>82</v>
      </c>
      <c r="E121" s="27">
        <v>3408</v>
      </c>
      <c r="F121" s="27">
        <v>100</v>
      </c>
    </row>
    <row r="122" spans="1:6" ht="28.5" customHeight="1">
      <c r="A122" s="40" t="s">
        <v>195</v>
      </c>
      <c r="B122" s="25" t="s">
        <v>70</v>
      </c>
      <c r="C122" s="64" t="str">
        <f t="shared" si="1"/>
        <v>098</v>
      </c>
      <c r="D122" s="41" t="s">
        <v>2</v>
      </c>
      <c r="E122" s="27">
        <v>14445.9</v>
      </c>
      <c r="F122" s="27">
        <v>131.9</v>
      </c>
    </row>
    <row r="123" spans="1:6" ht="18.75" customHeight="1">
      <c r="A123" s="23" t="s">
        <v>106</v>
      </c>
      <c r="B123" s="18"/>
      <c r="C123" s="64" t="str">
        <f t="shared" si="1"/>
        <v>099</v>
      </c>
      <c r="D123" s="27" t="s">
        <v>18</v>
      </c>
      <c r="E123" s="27"/>
      <c r="F123" s="27"/>
    </row>
    <row r="124" spans="1:6" ht="26.25" customHeight="1">
      <c r="A124" s="23" t="s">
        <v>137</v>
      </c>
      <c r="B124" s="42"/>
      <c r="C124" s="64" t="str">
        <f t="shared" si="1"/>
        <v>100</v>
      </c>
      <c r="D124" s="27" t="s">
        <v>18</v>
      </c>
      <c r="E124" s="27">
        <v>2</v>
      </c>
      <c r="F124" s="27">
        <v>100</v>
      </c>
    </row>
    <row r="125" spans="1:6" ht="33" customHeight="1">
      <c r="A125" s="43" t="s">
        <v>129</v>
      </c>
      <c r="B125" s="18"/>
      <c r="C125" s="64">
        <f t="shared" si="1"/>
      </c>
      <c r="D125" s="44"/>
      <c r="E125" s="27"/>
      <c r="F125" s="27"/>
    </row>
    <row r="126" spans="1:6" ht="19.5" customHeight="1">
      <c r="A126" s="65" t="s">
        <v>154</v>
      </c>
      <c r="B126" s="25" t="s">
        <v>71</v>
      </c>
      <c r="C126" s="64" t="str">
        <f t="shared" si="1"/>
        <v>101</v>
      </c>
      <c r="D126" s="27" t="s">
        <v>82</v>
      </c>
      <c r="E126" s="95">
        <v>8570</v>
      </c>
      <c r="F126" s="95">
        <v>109.3</v>
      </c>
    </row>
    <row r="127" spans="1:6" ht="39" customHeight="1">
      <c r="A127" s="65" t="s">
        <v>147</v>
      </c>
      <c r="B127" s="25" t="s">
        <v>72</v>
      </c>
      <c r="C127" s="64" t="str">
        <f t="shared" si="1"/>
        <v>102</v>
      </c>
      <c r="D127" s="27" t="s">
        <v>82</v>
      </c>
      <c r="E127" s="95">
        <v>99</v>
      </c>
      <c r="F127" s="95">
        <v>150</v>
      </c>
    </row>
    <row r="128" spans="1:6" ht="14.25" customHeight="1">
      <c r="A128" s="65" t="s">
        <v>146</v>
      </c>
      <c r="B128" s="25" t="s">
        <v>73</v>
      </c>
      <c r="C128" s="64" t="str">
        <f t="shared" si="1"/>
        <v>103</v>
      </c>
      <c r="D128" s="27" t="s">
        <v>3</v>
      </c>
      <c r="E128" s="95">
        <v>0.7</v>
      </c>
      <c r="F128" s="95">
        <v>142.9</v>
      </c>
    </row>
    <row r="129" spans="1:6" ht="27" customHeight="1">
      <c r="A129" s="66" t="s">
        <v>161</v>
      </c>
      <c r="B129" s="25" t="s">
        <v>74</v>
      </c>
      <c r="C129" s="64" t="str">
        <f t="shared" si="1"/>
        <v>104</v>
      </c>
      <c r="D129" s="27" t="s">
        <v>22</v>
      </c>
      <c r="E129" s="95">
        <v>55596.6</v>
      </c>
      <c r="F129" s="95">
        <v>105.3</v>
      </c>
    </row>
    <row r="130" spans="1:6" ht="15" customHeight="1">
      <c r="A130" s="65" t="s">
        <v>28</v>
      </c>
      <c r="B130" s="25" t="s">
        <v>75</v>
      </c>
      <c r="C130" s="64" t="str">
        <f t="shared" si="1"/>
        <v>105</v>
      </c>
      <c r="D130" s="27" t="s">
        <v>82</v>
      </c>
      <c r="E130" s="27">
        <v>39</v>
      </c>
      <c r="F130" s="27">
        <v>92.8</v>
      </c>
    </row>
    <row r="131" spans="1:6" ht="15.75" customHeight="1">
      <c r="A131" s="65" t="s">
        <v>152</v>
      </c>
      <c r="B131" s="25" t="s">
        <v>76</v>
      </c>
      <c r="C131" s="64" t="str">
        <f t="shared" si="1"/>
        <v>106</v>
      </c>
      <c r="D131" s="27" t="s">
        <v>82</v>
      </c>
      <c r="E131" s="27">
        <v>3793</v>
      </c>
      <c r="F131" s="27">
        <v>100.3</v>
      </c>
    </row>
    <row r="132" spans="1:6" ht="17.25" customHeight="1">
      <c r="A132" s="65" t="s">
        <v>185</v>
      </c>
      <c r="B132" s="18"/>
      <c r="C132" s="64">
        <f>TEXT(IF(D132="","",IF(C131="",IF(#REF!="",IF(#REF!="",#REF!+1,#REF!+1),#REF!+1),C131+1)),"000")</f>
      </c>
      <c r="D132" s="27"/>
      <c r="E132" s="27"/>
      <c r="F132" s="27"/>
    </row>
    <row r="133" spans="1:6" ht="15.75" customHeight="1">
      <c r="A133" s="67" t="s">
        <v>186</v>
      </c>
      <c r="B133" s="25" t="s">
        <v>77</v>
      </c>
      <c r="C133" s="64" t="str">
        <f>TEXT(IF(D133="","",IF(C132="",IF(C131="",IF(#REF!="",#REF!+1,#REF!+1),C131+1),C132+1)),"000")</f>
        <v>107</v>
      </c>
      <c r="D133" s="27" t="s">
        <v>82</v>
      </c>
      <c r="E133" s="27">
        <v>1405</v>
      </c>
      <c r="F133" s="27">
        <v>99.7</v>
      </c>
    </row>
    <row r="134" spans="1:6" ht="15.75" customHeight="1">
      <c r="A134" s="67" t="s">
        <v>187</v>
      </c>
      <c r="B134" s="25" t="s">
        <v>78</v>
      </c>
      <c r="C134" s="64" t="str">
        <f>TEXT(IF(D134="","",IF(C133="",IF(C132="",IF(C131="",#REF!+1,C131+1),C132+1),C133+1)),"000")</f>
        <v>108</v>
      </c>
      <c r="D134" s="27" t="s">
        <v>82</v>
      </c>
      <c r="E134" s="27">
        <v>2388</v>
      </c>
      <c r="F134" s="27">
        <v>100.6</v>
      </c>
    </row>
    <row r="135" spans="1:6" ht="15.75" customHeight="1">
      <c r="A135" s="65" t="s">
        <v>167</v>
      </c>
      <c r="B135" s="30"/>
      <c r="C135" s="64" t="str">
        <f t="shared" si="1"/>
        <v>109</v>
      </c>
      <c r="D135" s="27" t="s">
        <v>82</v>
      </c>
      <c r="E135" s="27">
        <v>49</v>
      </c>
      <c r="F135" s="27">
        <v>41.5</v>
      </c>
    </row>
    <row r="136" spans="1:6" ht="27.75" customHeight="1">
      <c r="A136" s="65" t="s">
        <v>166</v>
      </c>
      <c r="B136" s="25"/>
      <c r="C136" s="64" t="str">
        <f t="shared" si="1"/>
        <v>110</v>
      </c>
      <c r="D136" s="27" t="s">
        <v>82</v>
      </c>
      <c r="E136" s="27">
        <v>2359</v>
      </c>
      <c r="F136" s="27">
        <v>99.7</v>
      </c>
    </row>
    <row r="137" spans="1:6" ht="24.75" customHeight="1">
      <c r="A137" s="23" t="s">
        <v>196</v>
      </c>
      <c r="B137" s="18"/>
      <c r="C137" s="64" t="str">
        <f>TEXT(IF(D137="","",IF(C136="",IF(#REF!="",IF(C135="",C134+1,C135+1),#REF!+1),C136+1)),"000")</f>
        <v>111</v>
      </c>
      <c r="D137" s="27" t="s">
        <v>82</v>
      </c>
      <c r="E137" s="27">
        <v>1621</v>
      </c>
      <c r="F137" s="45">
        <v>106.5</v>
      </c>
    </row>
    <row r="138" spans="1:6" ht="15.75" customHeight="1">
      <c r="A138" s="23" t="s">
        <v>198</v>
      </c>
      <c r="B138" s="31"/>
      <c r="C138" s="64" t="str">
        <f>TEXT(IF(D138="","",IF(C137="",IF(C136="",IF(#REF!="",C135+1,#REF!+1),C136+1),C137+1)),"000")</f>
        <v>112</v>
      </c>
      <c r="D138" s="27" t="s">
        <v>82</v>
      </c>
      <c r="E138" s="27">
        <v>1281</v>
      </c>
      <c r="F138" s="45">
        <v>107.2</v>
      </c>
    </row>
    <row r="139" spans="1:6" ht="57.75" customHeight="1">
      <c r="A139" s="23" t="s">
        <v>99</v>
      </c>
      <c r="B139" s="18"/>
      <c r="C139" s="64" t="str">
        <f>TEXT(IF(D139="","",IF(C138="",IF(C137="",IF(#REF!="",C136+1,#REF!+1),C137+1),C138+1)),"000")</f>
        <v>113</v>
      </c>
      <c r="D139" s="27" t="s">
        <v>30</v>
      </c>
      <c r="E139" s="87" t="s">
        <v>236</v>
      </c>
      <c r="F139" s="27">
        <v>102.9</v>
      </c>
    </row>
    <row r="140" spans="1:6" ht="18.75" customHeight="1">
      <c r="A140" s="23" t="s">
        <v>100</v>
      </c>
      <c r="B140" s="25" t="s">
        <v>79</v>
      </c>
      <c r="C140" s="64" t="str">
        <f>TEXT(IF(D140="","",IF(C139="",IF(C138="",IF(#REF!="",C137+1,#REF!+1),C138+1),C139+1)),"000")</f>
        <v>114</v>
      </c>
      <c r="D140" s="27" t="s">
        <v>30</v>
      </c>
      <c r="E140" s="88" t="s">
        <v>229</v>
      </c>
      <c r="F140" s="27">
        <v>100</v>
      </c>
    </row>
    <row r="141" spans="1:6" ht="15.75" customHeight="1">
      <c r="A141" s="23" t="s">
        <v>188</v>
      </c>
      <c r="B141" s="25"/>
      <c r="C141" s="64">
        <f>TEXT(IF(D141="","",IF(C140="",IF(#REF!="",IF(C139="",#REF!+1,C139+1),#REF!+1),C140+1)),"000")</f>
      </c>
      <c r="D141" s="27"/>
      <c r="E141" s="89"/>
      <c r="F141" s="27"/>
    </row>
    <row r="142" spans="1:6" ht="16.5" customHeight="1">
      <c r="A142" s="47" t="s">
        <v>197</v>
      </c>
      <c r="B142" s="25"/>
      <c r="C142" s="64" t="str">
        <f>TEXT(IF(D142="","",IF(C141="",IF(C140="",IF(#REF!="",C139+1,#REF!+1),C140+1),C141+1)),"000")</f>
        <v>115</v>
      </c>
      <c r="D142" s="27" t="s">
        <v>30</v>
      </c>
      <c r="E142" s="89" t="s">
        <v>227</v>
      </c>
      <c r="F142" s="27">
        <v>100</v>
      </c>
    </row>
    <row r="143" spans="1:6" ht="22.5" customHeight="1">
      <c r="A143" s="47" t="s">
        <v>189</v>
      </c>
      <c r="B143" s="25"/>
      <c r="C143" s="64" t="str">
        <f>TEXT(IF(D143="","",IF(C142="",IF(C141="",IF(C140="",#REF!+1,C140+1),C141+1),C142+1)),"000")</f>
        <v>116</v>
      </c>
      <c r="D143" s="27" t="s">
        <v>30</v>
      </c>
      <c r="E143" s="89" t="s">
        <v>228</v>
      </c>
      <c r="F143" s="27">
        <v>100</v>
      </c>
    </row>
    <row r="144" spans="1:6" ht="38.25" customHeight="1">
      <c r="A144" s="46" t="s">
        <v>160</v>
      </c>
      <c r="B144" s="18"/>
      <c r="C144" s="64">
        <f>TEXT(IF(D144="","",IF(#REF!="",IF(#REF!="",IF(#REF!="",#REF!+1,#REF!+1),#REF!+1),#REF!+1)),"000")</f>
      </c>
      <c r="D144" s="27"/>
      <c r="E144" s="106" t="s">
        <v>234</v>
      </c>
      <c r="F144" s="106" t="s">
        <v>235</v>
      </c>
    </row>
    <row r="145" spans="1:6" ht="27.75" customHeight="1">
      <c r="A145" s="23" t="s">
        <v>130</v>
      </c>
      <c r="B145" s="25" t="s">
        <v>80</v>
      </c>
      <c r="C145" s="64" t="str">
        <f>TEXT(IF(D145="","",IF(C144="",IF(C143="",IF(C142="",#REF!+1,C142+1),C143+1),C144+1)),"000")</f>
        <v>117</v>
      </c>
      <c r="D145" s="27" t="s">
        <v>3</v>
      </c>
      <c r="E145" s="95" t="s">
        <v>108</v>
      </c>
      <c r="F145" s="95">
        <v>50</v>
      </c>
    </row>
    <row r="146" spans="1:6" ht="27.75" customHeight="1">
      <c r="A146" s="23" t="s">
        <v>131</v>
      </c>
      <c r="B146" s="25" t="s">
        <v>81</v>
      </c>
      <c r="C146" s="64" t="str">
        <f>TEXT(IF(D146="","",IF(C145="",IF(C144="",IF(#REF!="",#REF!+1,#REF!+1),C144+1),C145+1)),"000")</f>
        <v>118</v>
      </c>
      <c r="D146" s="27" t="s">
        <v>3</v>
      </c>
      <c r="E146" s="95" t="s">
        <v>108</v>
      </c>
      <c r="F146" s="95">
        <v>50</v>
      </c>
    </row>
    <row r="147" spans="1:6" ht="26.25" customHeight="1">
      <c r="A147" s="23" t="s">
        <v>168</v>
      </c>
      <c r="B147" s="30" t="s">
        <v>56</v>
      </c>
      <c r="C147" s="64" t="str">
        <f>TEXT(IF(D147="","",IF(C146="",IF(C145="",IF(C144="",#REF!+1,C144+1),C145+1),C146+1)),"000")</f>
        <v>119</v>
      </c>
      <c r="D147" s="27" t="s">
        <v>4</v>
      </c>
      <c r="E147" s="96">
        <v>313563.3</v>
      </c>
      <c r="F147" s="96">
        <v>72479.3</v>
      </c>
    </row>
    <row r="148" spans="1:6" ht="21" customHeight="1">
      <c r="A148" s="23" t="s">
        <v>61</v>
      </c>
      <c r="B148" s="30" t="s">
        <v>57</v>
      </c>
      <c r="C148" s="64" t="str">
        <f aca="true" t="shared" si="2" ref="C148:C153">TEXT(IF(D148="","",IF(C147="",IF(C146="",IF(C145="",C144+1,C145+1),C146+1),C147+1)),"000")</f>
        <v>120</v>
      </c>
      <c r="D148" s="27" t="s">
        <v>4</v>
      </c>
      <c r="E148" s="96">
        <v>5496023.6</v>
      </c>
      <c r="F148" s="96">
        <v>299439</v>
      </c>
    </row>
    <row r="149" spans="1:6" ht="19.5" customHeight="1">
      <c r="A149" s="23" t="s">
        <v>31</v>
      </c>
      <c r="B149" s="30" t="s">
        <v>58</v>
      </c>
      <c r="C149" s="64" t="str">
        <f t="shared" si="2"/>
        <v>121</v>
      </c>
      <c r="D149" s="27" t="s">
        <v>4</v>
      </c>
      <c r="E149" s="96">
        <v>5055859.6</v>
      </c>
      <c r="F149" s="96">
        <v>122057.5</v>
      </c>
    </row>
    <row r="150" spans="1:8" ht="27" customHeight="1">
      <c r="A150" s="23" t="s">
        <v>190</v>
      </c>
      <c r="B150" s="50" t="s">
        <v>59</v>
      </c>
      <c r="C150" s="64" t="str">
        <f t="shared" si="2"/>
        <v>122</v>
      </c>
      <c r="D150" s="5" t="s">
        <v>4</v>
      </c>
      <c r="E150" s="97">
        <v>364182</v>
      </c>
      <c r="F150" s="98">
        <v>87482.6</v>
      </c>
      <c r="H150" s="53"/>
    </row>
    <row r="151" spans="1:6" ht="23.25" customHeight="1">
      <c r="A151" s="54" t="s">
        <v>171</v>
      </c>
      <c r="B151" s="55"/>
      <c r="C151" s="64">
        <f t="shared" si="2"/>
      </c>
      <c r="D151" s="56"/>
      <c r="E151" s="52"/>
      <c r="F151" s="52"/>
    </row>
    <row r="152" spans="1:6" ht="51">
      <c r="A152" s="59" t="s">
        <v>173</v>
      </c>
      <c r="B152" s="57"/>
      <c r="C152" s="64" t="str">
        <f t="shared" si="2"/>
        <v>123</v>
      </c>
      <c r="D152" s="58" t="s">
        <v>174</v>
      </c>
      <c r="E152" s="52">
        <v>5.05</v>
      </c>
      <c r="F152" s="52">
        <v>129.5</v>
      </c>
    </row>
    <row r="153" spans="1:6" ht="63.75">
      <c r="A153" s="59" t="s">
        <v>172</v>
      </c>
      <c r="B153" s="57"/>
      <c r="C153" s="64" t="str">
        <f t="shared" si="2"/>
        <v>124</v>
      </c>
      <c r="D153" s="58" t="s">
        <v>206</v>
      </c>
      <c r="E153" s="52">
        <v>0.15</v>
      </c>
      <c r="F153" s="52">
        <v>32.6</v>
      </c>
    </row>
    <row r="154" spans="1:2" ht="12.75">
      <c r="A154" s="51"/>
      <c r="B154" s="10"/>
    </row>
    <row r="155" ht="12.75">
      <c r="B155" s="10"/>
    </row>
    <row r="156" ht="12.75">
      <c r="B156" s="10"/>
    </row>
    <row r="157" ht="17.25" customHeight="1">
      <c r="B157" s="10"/>
    </row>
    <row r="158" ht="18" customHeight="1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</sheetData>
  <sheetProtection/>
  <mergeCells count="1">
    <mergeCell ref="A7:F7"/>
  </mergeCells>
  <printOptions/>
  <pageMargins left="0" right="0" top="0" bottom="0" header="0" footer="0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2014-06-11T04:28:25Z</cp:lastPrinted>
  <dcterms:created xsi:type="dcterms:W3CDTF">2000-04-03T08:27:27Z</dcterms:created>
  <dcterms:modified xsi:type="dcterms:W3CDTF">2014-06-11T08:11:22Z</dcterms:modified>
  <cp:category/>
  <cp:version/>
  <cp:contentType/>
  <cp:contentStatus/>
</cp:coreProperties>
</file>